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90" windowWidth="14700" windowHeight="10320" firstSheet="7" activeTab="8"/>
  </bookViews>
  <sheets>
    <sheet name="0000000" sheetId="1" state="veryHidden" r:id="rId1"/>
    <sheet name="Zp5Dtza" sheetId="2" state="hidden" r:id="rId2"/>
    <sheet name="NIVEWFZIY" sheetId="3" state="hidden" r:id="rId3"/>
    <sheet name="ITUDVQ8RA" sheetId="4" state="hidden" r:id="rId4"/>
    <sheet name="L2UDVIWHV" sheetId="5" state="hidden" r:id="rId5"/>
    <sheet name="IWN2O4N2O" sheetId="6" state="hidden" r:id="rId6"/>
    <sheet name="FVKYLZM0L" sheetId="7" state="hidden" r:id="rId7"/>
    <sheet name="部门收支决算" sheetId="8" r:id="rId8"/>
    <sheet name="财政拨款" sheetId="9" r:id="rId9"/>
  </sheets>
  <externalReferences>
    <externalReference r:id="rId12"/>
  </externalReferences>
  <definedNames>
    <definedName name="_xlnm.Print_Area" localSheetId="7">'部门收支决算'!$A$1:$D$24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<sst xmlns="http://schemas.openxmlformats.org/spreadsheetml/2006/main" count="94" uniqueCount="72">
  <si>
    <t>单位：万元</t>
  </si>
  <si>
    <t>收      入</t>
  </si>
  <si>
    <t>支      出</t>
  </si>
  <si>
    <r>
      <t>项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目</t>
    </r>
  </si>
  <si>
    <t>2014年决算数</t>
  </si>
  <si>
    <t>一、当年财政拨款收入</t>
  </si>
  <si>
    <t>一、一般公共服务（类级科目）</t>
  </si>
  <si>
    <t>二、行政单位教育收费收入</t>
  </si>
  <si>
    <t>三、事业收入</t>
  </si>
  <si>
    <t>四、事业单位经营收入</t>
  </si>
  <si>
    <t>五、转移性收入</t>
  </si>
  <si>
    <t xml:space="preserve">   上级补助收入</t>
  </si>
  <si>
    <t xml:space="preserve">   附属单位上缴收入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</si>
  <si>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</si>
  <si>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</si>
  <si>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</si>
  <si>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</si>
  <si>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</si>
  <si>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</si>
  <si>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</si>
  <si>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</si>
  <si>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</si>
  <si>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</si>
  <si>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</si>
  <si>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入     总     计</t>
  </si>
  <si>
    <t>支     出     总     计</t>
  </si>
  <si>
    <t>科目编码</t>
  </si>
  <si>
    <t>科目名称</t>
  </si>
  <si>
    <t>合  计</t>
  </si>
  <si>
    <t>基本支出</t>
  </si>
  <si>
    <t>项目支出</t>
  </si>
  <si>
    <t>备 注</t>
  </si>
  <si>
    <t>类</t>
  </si>
  <si>
    <t>款</t>
  </si>
  <si>
    <t>项</t>
  </si>
  <si>
    <t>合计</t>
  </si>
  <si>
    <t>201</t>
  </si>
  <si>
    <t>一般公共服务</t>
  </si>
  <si>
    <r>
      <t>0</t>
    </r>
    <r>
      <rPr>
        <sz val="12"/>
        <rFont val="宋体"/>
        <family val="0"/>
      </rPr>
      <t>1</t>
    </r>
  </si>
  <si>
    <t>注：所有支出列示到项级科目</t>
  </si>
  <si>
    <t>达州市通川区人民检察院2014年财政拨款支出决算表</t>
  </si>
  <si>
    <t>99</t>
  </si>
  <si>
    <t>其他一般公共服务支出</t>
  </si>
  <si>
    <t xml:space="preserve">  国家赔偿费用支出</t>
  </si>
  <si>
    <t>204</t>
  </si>
  <si>
    <t>04</t>
  </si>
  <si>
    <t xml:space="preserve">  行政运行</t>
  </si>
  <si>
    <t xml:space="preserve">  “两房”建设</t>
  </si>
  <si>
    <t>01</t>
  </si>
  <si>
    <t>09</t>
  </si>
  <si>
    <t/>
  </si>
  <si>
    <t xml:space="preserve">  法律援助</t>
  </si>
  <si>
    <t>06</t>
  </si>
  <si>
    <t>07</t>
  </si>
  <si>
    <t>公共安全支出</t>
  </si>
  <si>
    <t>检察</t>
  </si>
  <si>
    <t>司法</t>
  </si>
  <si>
    <t>210</t>
  </si>
  <si>
    <t>05</t>
  </si>
  <si>
    <t>医疗卫生与计划生育支出</t>
  </si>
  <si>
    <t>医疗保障</t>
  </si>
  <si>
    <t xml:space="preserve">  行政单位医疗</t>
  </si>
  <si>
    <t>城乡社区支出</t>
  </si>
  <si>
    <t>国有土地使用权出让收入安排的支出</t>
  </si>
  <si>
    <t xml:space="preserve">  城市建设支出</t>
  </si>
  <si>
    <t>212</t>
  </si>
  <si>
    <t>08</t>
  </si>
  <si>
    <t>03</t>
  </si>
  <si>
    <t>达州市通川区人民检察院2014年收支决算总表</t>
  </si>
  <si>
    <t>二、公共安全支出</t>
  </si>
  <si>
    <t>三、医疗卫生与计划生育支出</t>
  </si>
  <si>
    <t>四、城乡社区支出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</si>
</sst>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33">
    <font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Trial"/>
      <family val="2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28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29" fillId="17" borderId="6" applyNumberFormat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2" fillId="16" borderId="8" applyNumberFormat="0" applyAlignment="0" applyProtection="0"/>
    <xf numFmtId="0" fontId="16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/>
    </xf>
    <xf numFmtId="0" fontId="1" fillId="0" borderId="0" xfId="43" applyFont="1" applyFill="1" applyAlignment="1">
      <alignment vertical="center"/>
      <protection/>
    </xf>
    <xf numFmtId="0" fontId="2" fillId="0" borderId="0" xfId="43" applyFont="1" applyFill="1" applyAlignment="1">
      <alignment vertical="center"/>
      <protection/>
    </xf>
    <xf numFmtId="0" fontId="3" fillId="0" borderId="0" xfId="43" applyFont="1" applyFill="1" applyAlignment="1">
      <alignment vertical="center"/>
      <protection/>
    </xf>
    <xf numFmtId="1" fontId="0" fillId="0" borderId="0" xfId="0" applyNumberFormat="1" applyFill="1" applyAlignment="1">
      <alignment vertical="center"/>
    </xf>
    <xf numFmtId="0" fontId="0" fillId="0" borderId="0" xfId="43" applyFill="1" applyAlignment="1">
      <alignment vertical="center"/>
      <protection/>
    </xf>
    <xf numFmtId="0" fontId="0" fillId="0" borderId="0" xfId="44" applyFont="1">
      <alignment vertical="center"/>
      <protection/>
    </xf>
    <xf numFmtId="0" fontId="0" fillId="0" borderId="10" xfId="43" applyFont="1" applyFill="1" applyBorder="1" applyAlignment="1">
      <alignment vertical="center"/>
      <protection/>
    </xf>
    <xf numFmtId="0" fontId="0" fillId="0" borderId="0" xfId="43" applyFont="1" applyFill="1" applyAlignment="1">
      <alignment horizontal="center" vertical="center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43" applyFont="1" applyFill="1" applyBorder="1" applyAlignment="1">
      <alignment horizontal="right" vertical="center"/>
      <protection/>
    </xf>
    <xf numFmtId="0" fontId="7" fillId="0" borderId="11" xfId="43" applyFont="1" applyFill="1" applyBorder="1" applyAlignment="1">
      <alignment vertical="center"/>
      <protection/>
    </xf>
    <xf numFmtId="1" fontId="0" fillId="0" borderId="0" xfId="0" applyNumberFormat="1" applyFill="1" applyAlignment="1">
      <alignment vertical="center" wrapText="1"/>
    </xf>
    <xf numFmtId="0" fontId="1" fillId="0" borderId="0" xfId="43" applyFont="1" applyFill="1" applyAlignment="1">
      <alignment horizontal="right" vertical="center"/>
      <protection/>
    </xf>
    <xf numFmtId="0" fontId="8" fillId="0" borderId="0" xfId="45" applyFont="1" applyFill="1" applyAlignment="1">
      <alignment/>
      <protection/>
    </xf>
    <xf numFmtId="0" fontId="7" fillId="0" borderId="0" xfId="43" applyFont="1" applyFill="1" applyAlignment="1">
      <alignment vertical="center"/>
      <protection/>
    </xf>
    <xf numFmtId="0" fontId="0" fillId="0" borderId="11" xfId="43" applyFont="1" applyFill="1" applyBorder="1" applyAlignment="1">
      <alignment horizontal="center" vertical="center"/>
      <protection/>
    </xf>
    <xf numFmtId="0" fontId="10" fillId="0" borderId="11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 applyProtection="1">
      <alignment vertical="center" wrapText="1"/>
      <protection/>
    </xf>
    <xf numFmtId="176" fontId="10" fillId="0" borderId="11" xfId="0" applyNumberFormat="1" applyFont="1" applyFill="1" applyBorder="1" applyAlignment="1">
      <alignment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right" vertical="center" wrapText="1"/>
    </xf>
    <xf numFmtId="0" fontId="0" fillId="0" borderId="11" xfId="43" applyFont="1" applyFill="1" applyBorder="1" applyAlignment="1" quotePrefix="1">
      <alignment horizontal="center" vertical="center"/>
      <protection/>
    </xf>
    <xf numFmtId="0" fontId="4" fillId="0" borderId="0" xfId="45" applyFont="1" applyFill="1" applyAlignment="1">
      <alignment horizontal="center" vertical="center"/>
      <protection/>
    </xf>
    <xf numFmtId="0" fontId="9" fillId="0" borderId="11" xfId="43" applyFont="1" applyFill="1" applyBorder="1" applyAlignment="1" quotePrefix="1">
      <alignment horizontal="center" vertical="center"/>
      <protection/>
    </xf>
    <xf numFmtId="0" fontId="9" fillId="0" borderId="11" xfId="43" applyFont="1" applyFill="1" applyBorder="1" applyAlignment="1">
      <alignment horizontal="center" vertical="center"/>
      <protection/>
    </xf>
    <xf numFmtId="0" fontId="4" fillId="0" borderId="0" xfId="45" applyFont="1" applyFill="1" applyAlignment="1">
      <alignment horizontal="center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9" fontId="1" fillId="0" borderId="0" xfId="43" applyNumberFormat="1" applyFont="1" applyFill="1" applyAlignment="1">
      <alignment horizontal="center" vertical="center"/>
      <protection/>
    </xf>
    <xf numFmtId="49" fontId="2" fillId="0" borderId="0" xfId="43" applyNumberFormat="1" applyFont="1" applyFill="1" applyAlignment="1">
      <alignment horizontal="center" vertical="center"/>
      <protection/>
    </xf>
    <xf numFmtId="49" fontId="0" fillId="0" borderId="0" xfId="0" applyNumberFormat="1" applyFill="1" applyAlignment="1">
      <alignment horizontal="center" vertical="center"/>
    </xf>
    <xf numFmtId="49" fontId="0" fillId="0" borderId="0" xfId="43" applyNumberFormat="1" applyFill="1" applyAlignment="1">
      <alignment horizontal="center" vertical="center"/>
      <protection/>
    </xf>
    <xf numFmtId="0" fontId="0" fillId="0" borderId="11" xfId="43" applyFill="1" applyBorder="1" applyAlignment="1">
      <alignment vertical="center"/>
      <protection/>
    </xf>
    <xf numFmtId="0" fontId="0" fillId="0" borderId="11" xfId="43" applyFont="1" applyFill="1" applyBorder="1" applyAlignment="1">
      <alignment vertical="center"/>
      <protection/>
    </xf>
    <xf numFmtId="4" fontId="12" fillId="0" borderId="11" xfId="0" applyFill="1" applyBorder="1" applyAlignment="1">
      <alignment horizontal="right" vertical="center" shrinkToFit="1"/>
    </xf>
    <xf numFmtId="0" fontId="12" fillId="0" borderId="11" xfId="0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1" fontId="10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0" fontId="0" fillId="0" borderId="11" xfId="43" applyFont="1" applyFill="1" applyBorder="1" applyAlignment="1" quotePrefix="1">
      <alignment horizontal="center" vertical="center"/>
      <protection/>
    </xf>
    <xf numFmtId="0" fontId="0" fillId="0" borderId="11" xfId="43" applyFont="1" applyFill="1" applyBorder="1" applyAlignment="1">
      <alignment horizontal="center" vertical="center"/>
      <protection/>
    </xf>
    <xf numFmtId="4" fontId="12" fillId="0" borderId="11" xfId="0" applyBorder="1" applyAlignment="1">
      <alignment horizontal="right" vertical="center" shrinkToFit="1"/>
    </xf>
    <xf numFmtId="0" fontId="12" fillId="0" borderId="11" xfId="0" applyBorder="1" applyAlignment="1">
      <alignment horizontal="right" vertical="center" shrinkToFit="1"/>
    </xf>
    <xf numFmtId="49" fontId="12" fillId="0" borderId="11" xfId="0" applyNumberFormat="1" applyFont="1" applyBorder="1" applyAlignment="1">
      <alignment horizontal="center" vertical="center" shrinkToFit="1"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04-分类改革-预算表" xfId="43"/>
    <cellStyle name="常规_2012年四川省省级部门决算批复表（表样）" xfId="44"/>
    <cellStyle name="常规_信息公开格式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5\20151028&#36130;&#25919;&#35201;&#27714;20151030&#25253;&#39044;&#20915;&#31639;&#20844;&#24320;&#36164;&#26009;\&#33539;&#26412;\2012&#24180;&#24230;&#19977;&#20844;&#32463;&#36153;&#20915;&#31639;&#20844;&#24320;&#26679;&#34920;2013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公统计表"/>
      <sheetName val="三公决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showGridLines="0" showZeros="0" workbookViewId="0" topLeftCell="A1">
      <selection activeCell="E15" sqref="E15"/>
    </sheetView>
  </sheetViews>
  <sheetFormatPr defaultColWidth="9.00390625" defaultRowHeight="14.25"/>
  <cols>
    <col min="1" max="1" width="24.75390625" style="5" customWidth="1"/>
    <col min="2" max="2" width="16.50390625" style="5" customWidth="1"/>
    <col min="3" max="3" width="25.375" style="5" customWidth="1"/>
    <col min="4" max="4" width="18.625" style="5" customWidth="1"/>
    <col min="5" max="5" width="29.75390625" style="5" customWidth="1"/>
    <col min="6" max="16384" width="9.00390625" style="5" customWidth="1"/>
  </cols>
  <sheetData>
    <row r="1" spans="1:4" s="1" customFormat="1" ht="19.5" customHeight="1">
      <c r="A1" s="6"/>
      <c r="D1" s="15"/>
    </row>
    <row r="2" spans="1:4" ht="28.5" customHeight="1">
      <c r="A2" s="25" t="s">
        <v>68</v>
      </c>
      <c r="B2" s="25"/>
      <c r="C2" s="25"/>
      <c r="D2" s="25"/>
    </row>
    <row r="3" spans="1:4" ht="19.5" customHeight="1">
      <c r="A3" s="17"/>
      <c r="B3" s="17"/>
      <c r="C3" s="17"/>
      <c r="D3" s="8" t="s">
        <v>0</v>
      </c>
    </row>
    <row r="4" spans="1:4" ht="21.75" customHeight="1">
      <c r="A4" s="26" t="s">
        <v>1</v>
      </c>
      <c r="B4" s="27"/>
      <c r="C4" s="26" t="s">
        <v>2</v>
      </c>
      <c r="D4" s="27"/>
    </row>
    <row r="5" spans="1:4" ht="21.75" customHeight="1">
      <c r="A5" s="24" t="s">
        <v>3</v>
      </c>
      <c r="B5" s="18" t="s">
        <v>4</v>
      </c>
      <c r="C5" s="24" t="s">
        <v>3</v>
      </c>
      <c r="D5" s="18" t="s">
        <v>4</v>
      </c>
    </row>
    <row r="6" spans="1:4" ht="18.75" customHeight="1">
      <c r="A6" s="19" t="s">
        <v>5</v>
      </c>
      <c r="B6" s="38">
        <v>934.38</v>
      </c>
      <c r="C6" s="19" t="s">
        <v>6</v>
      </c>
      <c r="D6" s="20">
        <v>30</v>
      </c>
    </row>
    <row r="7" spans="1:4" ht="18.75" customHeight="1">
      <c r="A7" s="19" t="s">
        <v>7</v>
      </c>
      <c r="B7" s="20"/>
      <c r="C7" s="39" t="s">
        <v>42</v>
      </c>
      <c r="D7" s="20">
        <v>30</v>
      </c>
    </row>
    <row r="8" spans="1:4" ht="18.75" customHeight="1">
      <c r="A8" s="19" t="s">
        <v>8</v>
      </c>
      <c r="B8" s="20"/>
      <c r="C8" s="40" t="s">
        <v>69</v>
      </c>
      <c r="D8" s="20">
        <f>SUM(D9:D10)</f>
        <v>829.87</v>
      </c>
    </row>
    <row r="9" spans="1:4" ht="18.75" customHeight="1">
      <c r="A9" s="19" t="s">
        <v>9</v>
      </c>
      <c r="B9" s="20"/>
      <c r="C9" s="37" t="s">
        <v>55</v>
      </c>
      <c r="D9" s="20">
        <v>815.98</v>
      </c>
    </row>
    <row r="10" spans="1:4" ht="18.75" customHeight="1">
      <c r="A10" s="19" t="s">
        <v>10</v>
      </c>
      <c r="B10" s="20"/>
      <c r="C10" s="37" t="s">
        <v>56</v>
      </c>
      <c r="D10" s="20">
        <v>13.89</v>
      </c>
    </row>
    <row r="11" spans="1:4" ht="18.75" customHeight="1">
      <c r="A11" s="19" t="s">
        <v>11</v>
      </c>
      <c r="B11" s="20"/>
      <c r="C11" s="40" t="s">
        <v>70</v>
      </c>
      <c r="D11" s="20">
        <v>4.19</v>
      </c>
    </row>
    <row r="12" spans="1:4" ht="18.75" customHeight="1">
      <c r="A12" s="19" t="s">
        <v>12</v>
      </c>
      <c r="B12" s="20"/>
      <c r="C12" s="39" t="s">
        <v>60</v>
      </c>
      <c r="D12" s="21">
        <v>4.19</v>
      </c>
    </row>
    <row r="13" spans="1:4" ht="18.75" customHeight="1">
      <c r="A13" s="41" t="s">
        <v>13</v>
      </c>
      <c r="B13" s="20"/>
      <c r="C13" s="40" t="s">
        <v>71</v>
      </c>
      <c r="D13" s="21">
        <v>70.32</v>
      </c>
    </row>
    <row r="14" spans="1:4" ht="18.75" customHeight="1">
      <c r="A14" s="19" t="s">
        <v>14</v>
      </c>
      <c r="B14" s="20"/>
      <c r="C14" s="39" t="s">
        <v>64</v>
      </c>
      <c r="D14" s="21">
        <v>70.35</v>
      </c>
    </row>
    <row r="15" spans="1:4" ht="18.75" customHeight="1">
      <c r="A15" s="19" t="s">
        <v>15</v>
      </c>
      <c r="B15" s="20"/>
      <c r="C15" s="36"/>
      <c r="D15" s="36"/>
    </row>
    <row r="16" spans="1:4" ht="18.75" customHeight="1">
      <c r="A16" s="19"/>
      <c r="B16" s="21"/>
      <c r="C16" s="36"/>
      <c r="D16" s="36"/>
    </row>
    <row r="17" spans="1:4" ht="18.75" customHeight="1">
      <c r="A17" s="22" t="s">
        <v>16</v>
      </c>
      <c r="B17" s="21">
        <f>SUM(B6:B16)</f>
        <v>934.38</v>
      </c>
      <c r="C17" s="22" t="s">
        <v>17</v>
      </c>
      <c r="D17" s="21">
        <f>SUM(D6,D8,D11,D13)</f>
        <v>934.3800000000001</v>
      </c>
    </row>
    <row r="18" spans="1:4" ht="18.75" customHeight="1">
      <c r="A18" s="19" t="s">
        <v>18</v>
      </c>
      <c r="B18" s="20"/>
      <c r="C18" s="19" t="s">
        <v>19</v>
      </c>
      <c r="D18" s="20"/>
    </row>
    <row r="19" spans="1:4" ht="18.75" customHeight="1">
      <c r="A19" s="19" t="s">
        <v>20</v>
      </c>
      <c r="B19" s="20"/>
      <c r="C19" s="19" t="s">
        <v>21</v>
      </c>
      <c r="D19" s="20"/>
    </row>
    <row r="20" spans="1:4" ht="18.75" customHeight="1">
      <c r="A20" s="19" t="s">
        <v>22</v>
      </c>
      <c r="B20" s="20"/>
      <c r="C20" s="19" t="s">
        <v>23</v>
      </c>
      <c r="D20" s="20"/>
    </row>
    <row r="21" spans="1:4" ht="18.75" customHeight="1">
      <c r="A21" s="19"/>
      <c r="B21" s="42"/>
      <c r="C21" s="19" t="s">
        <v>22</v>
      </c>
      <c r="D21" s="20"/>
    </row>
    <row r="22" spans="1:4" ht="18.75" customHeight="1">
      <c r="A22" s="19"/>
      <c r="B22" s="20"/>
      <c r="C22" s="19"/>
      <c r="D22" s="21"/>
    </row>
    <row r="23" spans="1:4" ht="18.75" customHeight="1">
      <c r="A23" s="19"/>
      <c r="B23" s="23"/>
      <c r="C23" s="19"/>
      <c r="D23" s="21"/>
    </row>
    <row r="24" spans="1:4" ht="18.75" customHeight="1">
      <c r="A24" s="22" t="s">
        <v>24</v>
      </c>
      <c r="B24" s="23">
        <f>SUM(B17)</f>
        <v>934.38</v>
      </c>
      <c r="C24" s="22" t="s">
        <v>25</v>
      </c>
      <c r="D24" s="21">
        <f>SUM(D17)</f>
        <v>934.3800000000001</v>
      </c>
    </row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19.5" customHeight="1"/>
    <row r="254" ht="19.5" customHeight="1"/>
    <row r="255" ht="19.5" customHeight="1"/>
    <row r="256" ht="19.5" customHeight="1"/>
  </sheetData>
  <sheetProtection/>
  <mergeCells count="3">
    <mergeCell ref="A2:D2"/>
    <mergeCell ref="A4:B4"/>
    <mergeCell ref="C4:D4"/>
  </mergeCells>
  <printOptions horizontalCentered="1"/>
  <pageMargins left="0.15902777777777777" right="0.31875" top="0.7395833333333334" bottom="0.36944444444444446" header="0.39305555555555555" footer="0.16944444444444445"/>
  <pageSetup firstPageNumber="30" useFirstPageNumber="1" fitToHeight="1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tabSelected="1" workbookViewId="0" topLeftCell="A1">
      <selection activeCell="H16" sqref="H16"/>
    </sheetView>
  </sheetViews>
  <sheetFormatPr defaultColWidth="9.00390625" defaultRowHeight="14.25"/>
  <cols>
    <col min="1" max="2" width="9.00390625" style="5" customWidth="1"/>
    <col min="3" max="3" width="9.00390625" style="35" customWidth="1"/>
    <col min="4" max="4" width="15.375" style="5" customWidth="1"/>
    <col min="5" max="5" width="12.00390625" style="5" customWidth="1"/>
    <col min="6" max="7" width="12.75390625" style="5" customWidth="1"/>
    <col min="8" max="8" width="13.125" style="5" customWidth="1"/>
    <col min="9" max="9" width="16.625" style="5" customWidth="1"/>
    <col min="10" max="16384" width="9.00390625" style="5" customWidth="1"/>
  </cols>
  <sheetData>
    <row r="1" spans="1:9" s="1" customFormat="1" ht="27" customHeight="1">
      <c r="A1" s="6"/>
      <c r="C1" s="32"/>
      <c r="I1" s="15"/>
    </row>
    <row r="2" spans="1:9" ht="22.5" customHeight="1">
      <c r="A2" s="28" t="s">
        <v>40</v>
      </c>
      <c r="B2" s="28"/>
      <c r="C2" s="28"/>
      <c r="D2" s="28"/>
      <c r="E2" s="28"/>
      <c r="F2" s="28"/>
      <c r="G2" s="28"/>
      <c r="H2" s="28"/>
      <c r="I2" s="16"/>
    </row>
    <row r="3" spans="3:8" s="2" customFormat="1" ht="19.5" customHeight="1">
      <c r="C3" s="33"/>
      <c r="D3" s="7"/>
      <c r="E3" s="7"/>
      <c r="F3" s="7"/>
      <c r="G3" s="7"/>
      <c r="H3" s="8" t="s">
        <v>0</v>
      </c>
    </row>
    <row r="4" spans="1:8" s="3" customFormat="1" ht="21" customHeight="1">
      <c r="A4" s="43" t="s">
        <v>26</v>
      </c>
      <c r="B4" s="43"/>
      <c r="C4" s="43"/>
      <c r="D4" s="29" t="s">
        <v>27</v>
      </c>
      <c r="E4" s="44" t="s">
        <v>28</v>
      </c>
      <c r="F4" s="44" t="s">
        <v>29</v>
      </c>
      <c r="G4" s="45" t="s">
        <v>30</v>
      </c>
      <c r="H4" s="45" t="s">
        <v>31</v>
      </c>
    </row>
    <row r="5" spans="1:8" ht="19.5" customHeight="1">
      <c r="A5" s="9" t="s">
        <v>32</v>
      </c>
      <c r="B5" s="9" t="s">
        <v>33</v>
      </c>
      <c r="C5" s="31" t="s">
        <v>34</v>
      </c>
      <c r="D5" s="29"/>
      <c r="E5" s="45"/>
      <c r="F5" s="45"/>
      <c r="G5" s="45"/>
      <c r="H5" s="45"/>
    </row>
    <row r="6" spans="1:8" ht="19.5" customHeight="1">
      <c r="A6" s="10"/>
      <c r="B6" s="10"/>
      <c r="C6" s="10"/>
      <c r="D6" s="11" t="s">
        <v>35</v>
      </c>
      <c r="E6" s="12"/>
      <c r="F6" s="46">
        <v>684.1</v>
      </c>
      <c r="G6" s="46">
        <f>2502819.67/10000</f>
        <v>250.28196699999998</v>
      </c>
      <c r="H6" s="13"/>
    </row>
    <row r="7" spans="1:8" ht="19.5" customHeight="1">
      <c r="A7" s="10" t="s">
        <v>36</v>
      </c>
      <c r="B7" s="10"/>
      <c r="C7" s="10"/>
      <c r="D7" s="11" t="s">
        <v>37</v>
      </c>
      <c r="E7" s="12"/>
      <c r="F7" s="47" t="s">
        <v>50</v>
      </c>
      <c r="G7" s="46">
        <v>30</v>
      </c>
      <c r="H7" s="13"/>
    </row>
    <row r="8" spans="1:8" ht="19.5" customHeight="1">
      <c r="A8" s="10"/>
      <c r="B8" s="30" t="s">
        <v>41</v>
      </c>
      <c r="C8" s="10"/>
      <c r="D8" s="39" t="s">
        <v>42</v>
      </c>
      <c r="E8" s="12"/>
      <c r="F8" s="47" t="s">
        <v>50</v>
      </c>
      <c r="G8" s="46">
        <v>30</v>
      </c>
      <c r="H8" s="13"/>
    </row>
    <row r="9" spans="1:8" ht="19.5" customHeight="1">
      <c r="A9" s="10"/>
      <c r="B9" s="10"/>
      <c r="C9" s="10" t="s">
        <v>38</v>
      </c>
      <c r="D9" s="39" t="s">
        <v>43</v>
      </c>
      <c r="E9" s="12"/>
      <c r="F9" s="47" t="s">
        <v>50</v>
      </c>
      <c r="G9" s="46">
        <v>30</v>
      </c>
      <c r="H9" s="13"/>
    </row>
    <row r="10" spans="1:8" ht="19.5" customHeight="1">
      <c r="A10" s="30" t="s">
        <v>44</v>
      </c>
      <c r="B10" s="10"/>
      <c r="C10" s="10"/>
      <c r="D10" s="40" t="s">
        <v>54</v>
      </c>
      <c r="E10" s="12"/>
      <c r="F10" s="46">
        <f>6799100.65/10000</f>
        <v>679.910065</v>
      </c>
      <c r="G10" s="46">
        <f>1499584.46/10000</f>
        <v>149.958446</v>
      </c>
      <c r="H10" s="13"/>
    </row>
    <row r="11" spans="1:8" ht="19.5" customHeight="1">
      <c r="A11" s="10"/>
      <c r="B11" s="30" t="s">
        <v>45</v>
      </c>
      <c r="C11" s="36"/>
      <c r="D11" s="37" t="s">
        <v>55</v>
      </c>
      <c r="E11" s="12"/>
      <c r="F11" s="46">
        <f>6660200.65/10000</f>
        <v>666.020065</v>
      </c>
      <c r="G11" s="46">
        <f>1499584.46/10000</f>
        <v>149.958446</v>
      </c>
      <c r="H11" s="13"/>
    </row>
    <row r="12" spans="1:8" ht="19.5" customHeight="1">
      <c r="A12" s="10"/>
      <c r="B12" s="10"/>
      <c r="C12" s="48" t="s">
        <v>48</v>
      </c>
      <c r="D12" s="39" t="s">
        <v>46</v>
      </c>
      <c r="E12" s="12"/>
      <c r="F12" s="46">
        <f>6660200.65/10000</f>
        <v>666.020065</v>
      </c>
      <c r="G12" s="47" t="s">
        <v>50</v>
      </c>
      <c r="H12" s="13"/>
    </row>
    <row r="13" spans="1:8" ht="19.5" customHeight="1">
      <c r="A13" s="10"/>
      <c r="B13" s="36"/>
      <c r="C13" s="48" t="s">
        <v>49</v>
      </c>
      <c r="D13" s="39" t="s">
        <v>47</v>
      </c>
      <c r="E13" s="12"/>
      <c r="F13" s="47" t="s">
        <v>50</v>
      </c>
      <c r="G13" s="46">
        <f>1499584.46/10000</f>
        <v>149.958446</v>
      </c>
      <c r="H13" s="13"/>
    </row>
    <row r="14" spans="1:8" ht="19.5" customHeight="1">
      <c r="A14" s="10"/>
      <c r="B14" s="30" t="s">
        <v>52</v>
      </c>
      <c r="C14" s="48"/>
      <c r="D14" s="40" t="s">
        <v>56</v>
      </c>
      <c r="E14" s="12"/>
      <c r="F14" s="46">
        <f>138900/10000</f>
        <v>13.89</v>
      </c>
      <c r="G14" s="47" t="s">
        <v>50</v>
      </c>
      <c r="H14" s="13"/>
    </row>
    <row r="15" spans="1:8" ht="19.5" customHeight="1">
      <c r="A15" s="10"/>
      <c r="B15" s="10"/>
      <c r="C15" s="30" t="s">
        <v>53</v>
      </c>
      <c r="D15" s="39" t="s">
        <v>51</v>
      </c>
      <c r="E15" s="12"/>
      <c r="F15" s="46">
        <f>138900/10000</f>
        <v>13.89</v>
      </c>
      <c r="G15" s="47" t="s">
        <v>50</v>
      </c>
      <c r="H15" s="13"/>
    </row>
    <row r="16" spans="1:8" ht="19.5" customHeight="1">
      <c r="A16" s="30" t="s">
        <v>57</v>
      </c>
      <c r="B16" s="10"/>
      <c r="C16" s="30"/>
      <c r="D16" s="39" t="s">
        <v>59</v>
      </c>
      <c r="E16" s="12"/>
      <c r="F16" s="46">
        <f>41900/10000</f>
        <v>4.19</v>
      </c>
      <c r="G16" s="47" t="s">
        <v>50</v>
      </c>
      <c r="H16" s="13"/>
    </row>
    <row r="17" spans="1:8" ht="19.5" customHeight="1">
      <c r="A17" s="10"/>
      <c r="B17" s="30" t="s">
        <v>58</v>
      </c>
      <c r="C17" s="30"/>
      <c r="D17" s="39" t="s">
        <v>60</v>
      </c>
      <c r="E17" s="12"/>
      <c r="F17" s="46">
        <f>41900/10000</f>
        <v>4.19</v>
      </c>
      <c r="G17" s="47" t="s">
        <v>50</v>
      </c>
      <c r="H17" s="13"/>
    </row>
    <row r="18" spans="1:8" ht="19.5" customHeight="1">
      <c r="A18" s="10"/>
      <c r="B18" s="10"/>
      <c r="C18" s="30" t="s">
        <v>48</v>
      </c>
      <c r="D18" s="39" t="s">
        <v>61</v>
      </c>
      <c r="E18" s="12"/>
      <c r="F18" s="46">
        <f>41900/10000</f>
        <v>4.19</v>
      </c>
      <c r="G18" s="47" t="s">
        <v>50</v>
      </c>
      <c r="H18" s="13"/>
    </row>
    <row r="19" spans="1:8" ht="19.5" customHeight="1">
      <c r="A19" s="30" t="s">
        <v>65</v>
      </c>
      <c r="B19" s="10"/>
      <c r="C19" s="30"/>
      <c r="D19" s="39" t="s">
        <v>62</v>
      </c>
      <c r="E19" s="12"/>
      <c r="F19" s="47" t="s">
        <v>50</v>
      </c>
      <c r="G19" s="46">
        <f>703235.21/10000</f>
        <v>70.323521</v>
      </c>
      <c r="H19" s="13"/>
    </row>
    <row r="20" spans="1:8" ht="19.5" customHeight="1">
      <c r="A20" s="10"/>
      <c r="B20" s="30" t="s">
        <v>66</v>
      </c>
      <c r="C20" s="30"/>
      <c r="D20" s="39" t="s">
        <v>63</v>
      </c>
      <c r="E20" s="12"/>
      <c r="F20" s="47" t="s">
        <v>50</v>
      </c>
      <c r="G20" s="46">
        <f>703235.21/10000</f>
        <v>70.323521</v>
      </c>
      <c r="H20" s="13"/>
    </row>
    <row r="21" spans="1:8" ht="19.5" customHeight="1">
      <c r="A21" s="10"/>
      <c r="B21" s="10"/>
      <c r="C21" s="30" t="s">
        <v>67</v>
      </c>
      <c r="D21" s="39" t="s">
        <v>64</v>
      </c>
      <c r="E21" s="12"/>
      <c r="F21" s="47" t="s">
        <v>50</v>
      </c>
      <c r="G21" s="46">
        <f>703235.21/10000</f>
        <v>70.323521</v>
      </c>
      <c r="H21" s="13"/>
    </row>
    <row r="22" spans="1:8" s="4" customFormat="1" ht="21.75" customHeight="1">
      <c r="A22" s="4" t="s">
        <v>39</v>
      </c>
      <c r="C22" s="34"/>
      <c r="H22" s="14"/>
    </row>
  </sheetData>
  <sheetProtection/>
  <mergeCells count="7">
    <mergeCell ref="A2:H2"/>
    <mergeCell ref="A4:C4"/>
    <mergeCell ref="D4:D5"/>
    <mergeCell ref="E4:E5"/>
    <mergeCell ref="F4:F5"/>
    <mergeCell ref="G4:G5"/>
    <mergeCell ref="H4:H5"/>
  </mergeCells>
  <printOptions horizontalCentered="1"/>
  <pageMargins left="0.46944444444444444" right="0.3" top="1.479861111111111" bottom="0.5" header="0.1798611111111111" footer="0.3145833333333333"/>
  <pageSetup firstPageNumber="39" useFirstPageNumber="1" fitToHeight="18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国库处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胡国强</dc:creator>
  <cp:keywords/>
  <dc:description/>
  <cp:lastModifiedBy>SkyUN.Org</cp:lastModifiedBy>
  <cp:lastPrinted>2015-10-29T08:28:45Z</cp:lastPrinted>
  <dcterms:created xsi:type="dcterms:W3CDTF">2013-05-17T10:14:10Z</dcterms:created>
  <dcterms:modified xsi:type="dcterms:W3CDTF">2015-10-29T08:31:59Z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2052-9.1.0.4954</vt:lpwstr>
  </property>
</Properties>
</file>